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60" windowWidth="20730" windowHeight="9255"/>
  </bookViews>
  <sheets>
    <sheet name="Нэгтгэл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8" i="1"/>
  <c r="O24" i="1"/>
  <c r="O20" i="1"/>
  <c r="O18" i="1"/>
  <c r="O15" i="1"/>
  <c r="D39" i="1" l="1"/>
  <c r="C39" i="1"/>
  <c r="F22" i="1"/>
  <c r="D22" i="1"/>
  <c r="C22" i="1"/>
  <c r="C11" i="1"/>
  <c r="C16" i="1" l="1"/>
  <c r="D16" i="1"/>
</calcChain>
</file>

<file path=xl/sharedStrings.xml><?xml version="1.0" encoding="utf-8"?>
<sst xmlns="http://schemas.openxmlformats.org/spreadsheetml/2006/main" count="129" uniqueCount="89">
  <si>
    <t>№</t>
  </si>
  <si>
    <t>Батлагдсан төсөвт өртөг  
(мян. төг) [1]</t>
  </si>
  <si>
    <t>Гэрээний дүн (мян.төг)</t>
  </si>
  <si>
    <t>Гүйцэтгэгчийн нэр [2]</t>
  </si>
  <si>
    <t>Худалдан авах ажиллагаанд мөрдсөн журам [3]</t>
  </si>
  <si>
    <t>Худалдан авах ажиллагаанд мөрдсөн хугацаа</t>
  </si>
  <si>
    <t>Үнэлгээний хороо байгуулсан огноо</t>
  </si>
  <si>
    <t>Тухайн жилд худалдан авсан бараа, ажил, үйлчилгээний нэр төрөл, тоо хэмжээ, хүчин чадал</t>
  </si>
  <si>
    <t>Эрх шилжүүлсэн эсэх /ТЕЗ-ийн нэр/</t>
  </si>
  <si>
    <t>Е-procurement сайтад тендерийн  урилга нийтэлсэн огноо</t>
  </si>
  <si>
    <t>Сонин хэвлэлд тендерийн  урилга нийтэлсэн огноо</t>
  </si>
  <si>
    <t>Гэрээ байгуулах эрх олгосон огноо</t>
  </si>
  <si>
    <t>Гэрээ дуусгаж дүгнэсэн огноо</t>
  </si>
  <si>
    <t>Тайлбар тодруулга</t>
  </si>
  <si>
    <t>үгүй</t>
  </si>
  <si>
    <t>ХА</t>
  </si>
  <si>
    <t>ЗҮ</t>
  </si>
  <si>
    <t>НТШ</t>
  </si>
  <si>
    <t>Авто замын сан</t>
  </si>
  <si>
    <t>Байгаль хамгаалах сан</t>
  </si>
  <si>
    <t>Орон нутгийн төсвийн хөрөнгө оруулалтын дүн</t>
  </si>
  <si>
    <t>Орон нутгийн хөгжлийн сангийн хөрөнгө оруулалтын дүн</t>
  </si>
  <si>
    <t>Авто замын сангийн хөрөнгө оруулалтын дүн</t>
  </si>
  <si>
    <t>Байгаль хамгаалах сангийн хөрөнгө оруулалтын дүн</t>
  </si>
  <si>
    <t>Хавсралт маягт 3</t>
  </si>
  <si>
    <t>Орон нутгийн төсвийн хөрөнгө оруулалтаар хэрэгжих төсөл арга хэмжээ</t>
  </si>
  <si>
    <t>Гэрээ байгуулсан.</t>
  </si>
  <si>
    <t>тийм</t>
  </si>
  <si>
    <t>Хянасан:                                                      Ц.Батжаргал /ОНӨГазрын дарга/</t>
  </si>
  <si>
    <t>Сумдын ЗДТГ-ын автомашиныг шинэчлэх /Рашаант, Тэшиг, Хишиг-Өндөр /</t>
  </si>
  <si>
    <t>2017 онд санхүүжих дүн /мян.төг/</t>
  </si>
  <si>
    <t>Тийм</t>
  </si>
  <si>
    <t>Тус бүрийн сумдад тендер зарлагдсан.</t>
  </si>
  <si>
    <t>Могод, Бугат сумын хүн эмнэлгийн автомашины шинэчлэл</t>
  </si>
  <si>
    <t>Үгүй</t>
  </si>
  <si>
    <t>Зохиогчийн хяналтын болон зураг төсвийн урсгал зардал</t>
  </si>
  <si>
    <t>Тарвачинбүүлэн ХХК</t>
  </si>
  <si>
    <t>Булган аймгийн Нэгдсэн эмнэлгийн урд талаас НИК шатахуун түгээх станцын зүүн тал хүртэлх хатуу хучилттай авто зам барих ажил /0.482 км зураг төсөвтэй/</t>
  </si>
  <si>
    <t>Аймгийн нэгдсэн эмнэлгийг түргэн тусламжийн автомашинаар хангах</t>
  </si>
  <si>
    <t>Дашинчилэн, Сайхан, Могод, Рашаант суманд хөв цөөрөм байгуулах зураг төсөв боловсруулах</t>
  </si>
  <si>
    <t>Булаг шандын эхийг хашиж хамгаалах /10 булаг/</t>
  </si>
  <si>
    <t>Хялганат тосгоны цэвэр усны гол шугам сүлжээний өргөтгөл, шинэчлэлийн ажлын үргэлжлэл</t>
  </si>
  <si>
    <t>Хялганат тосгоны захирагчид эрх шилжүүлсэн</t>
  </si>
  <si>
    <t>Ойжуулалт /300 га/</t>
  </si>
  <si>
    <t>Ойн хортны тэмцлийн ажил /16500 га/</t>
  </si>
  <si>
    <t>Ойн хортны судалгааны ажил /100000 га/</t>
  </si>
  <si>
    <t>Булган сумын айл өрхөд хог төрөлжүүлэн хийх хогийн сав нийлүүлэх /400 ш/</t>
  </si>
  <si>
    <t>Харьцуулалтын аргаар зарлахад нэг ч санал ирээгүй тул дараагийн шатны арга хэмжээ авч ажиллахыг аймгийн Засаг даргад зөвлөмж хүргүүлсэн.</t>
  </si>
  <si>
    <t>Тайлан гаргасан:                                                   Г.Давааням/ОНӨГазрын мэргэжилтэн/</t>
  </si>
  <si>
    <t>2017.06.05</t>
  </si>
  <si>
    <t>БУЛГАН  АЙМГИЙН 2017 ОНЫ 2-Р УЛИРАЛЫН  БАРАА, АЖИЛ, ҮЙЛЧИЛГЭЭ ХУДАЛДАН АВАЛТЫН  ТАЙЛАН</t>
  </si>
  <si>
    <t>Улсын төсвийн хөрөнгө оруулалтаар хэрэгжих төсөл арга хэмжээ</t>
  </si>
  <si>
    <t>Орон нутгийн хөгжлийн сангийн хөрөнгө оруулалтаар хэрэгжих төсөл арга хэмжээ</t>
  </si>
  <si>
    <t xml:space="preserve"> Нэгдсэн эмнэлэгийн "А" блокын засварын ажил</t>
  </si>
  <si>
    <t>Харьцуулалт амжилтгүй болсон тул шууд гэрээ байгуулсан</t>
  </si>
  <si>
    <t>Нийт дүн</t>
  </si>
  <si>
    <t>"Авто блок" ХХК</t>
  </si>
  <si>
    <t>Могод сумын Соёлын төвийн их засвар /БСШУС-ын сайдын багцын хөрөнгө оруулалтаас 144.0 сая/</t>
  </si>
  <si>
    <t>"Элэг бүс" ХХК</t>
  </si>
  <si>
    <t>"Булган АЗЗА" ТӨХК</t>
  </si>
  <si>
    <t>Элэгний хорт хавдрыг эрт илрүүлэх үндэсний стратеги-ийг орон нутгийн онцлогт тохируулан хэрэгжүүлэхэд анхан шатны эрүүл мэндийн байгууллагуудын үзлэгт шаардлагатай тоног төхөөрөмжөөр хангах</t>
  </si>
  <si>
    <t>"Мон био фарм" ХХК</t>
  </si>
  <si>
    <t>Дашинчилэн сумын бүрэн дунд сургуулийн барилгын дээврийн засвар / БСШУС-ын сайдын багцын хөрөнгө оруулалтаас 70.0 сая /</t>
  </si>
  <si>
    <t>Гэрээ байгуулсан</t>
  </si>
  <si>
    <t>1-р багц 17.6, 2-р багц 17.6</t>
  </si>
  <si>
    <t>1-р багц "Өвөлжөөн булаг" ХХК, 2-р багц "Хурмастын хүлэг" ХХК</t>
  </si>
  <si>
    <t>1 багц-42.8, 2 багц-39.9, 3 багц-43.2, 4 багц-38.9</t>
  </si>
  <si>
    <t>1 багц "Өвөлжөөн булаг" ХХК 2 багц "Булган аураг" ХХК, 3 багц "Булган барилга" ХХК, 4 багц "Тана орд" ХХК</t>
  </si>
  <si>
    <t>гэрээ байгуулсан</t>
  </si>
  <si>
    <t>1 багц-66.0, 2 багц-68.8, 3 багц 60.0</t>
  </si>
  <si>
    <t>"Гранд форест" ХХК</t>
  </si>
  <si>
    <t>"Байгаль орчин тогтвортой хөгжлийн санаачлага" ТББ</t>
  </si>
  <si>
    <t>Хүн амын болон бэлчээрийн усан хангамжийг сайжруулах зорилгоор шинээр худаг гаргах /10ш/</t>
  </si>
  <si>
    <t>Могод сумын Бумбатын голын хөв цөөрмийг засварлах</t>
  </si>
  <si>
    <t>ШХА</t>
  </si>
  <si>
    <t>Могод суманд эрх шилжүүлсэн</t>
  </si>
  <si>
    <t>Булган сумын үерийн даланг шинэчлэн засварлах</t>
  </si>
  <si>
    <t>2017.06.09-ний өдрийн 10 цаг 30 минтанд тендерийн нээлт хийнэ.</t>
  </si>
  <si>
    <t>Хялганат тосгоны биологийн цэвэрлэх байгууламж барих /зураг төсөвтэй/</t>
  </si>
  <si>
    <t>Соёл амралтын цэцэрлэгт хүрээлэнгийн үерийн хамгаалалтын далан барих</t>
  </si>
  <si>
    <t>"Бүлээн-Оргил" ХХК</t>
  </si>
  <si>
    <t>Төрийн болон орон нутгийн өмчийн хөрөнгөөр бараа, ажил, үйлчилгээ худалдан авах тухай хуулийн 30 дугаар зүйлийн 30.4.3-д заасны дагуу шууд гэрээ байгуулсан.</t>
  </si>
  <si>
    <t xml:space="preserve">Оролцогч компаниудад 2017.06.07-нд мэдэгдэл хүргүүлсэн. </t>
  </si>
  <si>
    <t>Тендерийг 2017.06.02-нд НТШ журмаар зарлаж 2017.07.02-ны өдөр нээнэ.</t>
  </si>
  <si>
    <t>Үнэлгээ хийгдэж байна.</t>
  </si>
  <si>
    <t>1 багц "БУЦС нөхөрлөл" 2 багц "Ойн таксаци" ХХК, 3 багц "Хөвөнтөн ой" ХХК</t>
  </si>
  <si>
    <t>1-р багцад мэдэгдэл хүргүүлсэн 2-р багцыг дахин НТШ журмаар зарлана.</t>
  </si>
  <si>
    <t>2017.06.09-ний өдрийн 10 цаг 30 минутанд тендерийн нээлт хийнэ.</t>
  </si>
  <si>
    <t>1 багц "Булган ус" ХХК-60.0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</si>
</sst>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-* #,##0.0_₮_-;\-* #,##0.0_₮_-;_-* &quot;-&quot;??_₮_-;_-@_-"/>
    <numFmt numFmtId="166" formatCode="_(* #,##0.0_);_(* \(#,##0.0\);_(* &quot;-&quot;??_);_(@_)"/>
    <numFmt numFmtId="167" formatCode="0.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4" fillId="0" borderId="0" xfId="1" applyFont="1" applyAlignment="1">
      <alignment horizontal="center" wrapText="1"/>
    </xf>
    <xf numFmtId="14" fontId="4" fillId="0" borderId="0" xfId="1" applyNumberFormat="1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5" fontId="5" fillId="2" borderId="4" xfId="4" applyNumberFormat="1" applyFont="1" applyFill="1" applyBorder="1" applyAlignment="1">
      <alignment horizontal="center" vertical="center" wrapText="1"/>
    </xf>
    <xf numFmtId="166" fontId="5" fillId="0" borderId="1" xfId="4" applyNumberFormat="1" applyFont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5" fontId="7" fillId="2" borderId="1" xfId="4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66" fontId="8" fillId="0" borderId="1" xfId="4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left" vertical="center" wrapText="1"/>
    </xf>
    <xf numFmtId="0" fontId="8" fillId="0" borderId="0" xfId="0" applyFont="1"/>
    <xf numFmtId="43" fontId="7" fillId="0" borderId="0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6" fontId="8" fillId="2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166" fontId="5" fillId="2" borderId="1" xfId="4" applyNumberFormat="1" applyFont="1" applyFill="1" applyBorder="1" applyAlignment="1">
      <alignment vertical="center"/>
    </xf>
    <xf numFmtId="43" fontId="5" fillId="2" borderId="1" xfId="4" applyNumberFormat="1" applyFont="1" applyFill="1" applyBorder="1" applyAlignment="1">
      <alignment vertical="center"/>
    </xf>
    <xf numFmtId="167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left" vertical="center" indent="1"/>
    </xf>
    <xf numFmtId="167" fontId="7" fillId="0" borderId="1" xfId="1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/>
    </xf>
    <xf numFmtId="0" fontId="5" fillId="2" borderId="1" xfId="5" applyNumberFormat="1" applyFont="1" applyFill="1" applyBorder="1" applyAlignment="1">
      <alignment horizontal="justify" vertical="center" wrapText="1"/>
    </xf>
    <xf numFmtId="43" fontId="5" fillId="0" borderId="1" xfId="4" applyNumberFormat="1" applyFont="1" applyBorder="1" applyAlignment="1">
      <alignment vertical="center" wrapText="1"/>
    </xf>
    <xf numFmtId="166" fontId="5" fillId="0" borderId="1" xfId="4" applyNumberFormat="1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6" fontId="5" fillId="2" borderId="1" xfId="4" applyNumberFormat="1" applyFont="1" applyFill="1" applyBorder="1" applyAlignment="1">
      <alignment horizontal="center" vertical="center" wrapText="1"/>
    </xf>
    <xf numFmtId="166" fontId="5" fillId="2" borderId="1" xfId="4" applyNumberFormat="1" applyFont="1" applyFill="1" applyBorder="1" applyAlignment="1">
      <alignment horizontal="center" vertical="center"/>
    </xf>
    <xf numFmtId="167" fontId="8" fillId="0" borderId="0" xfId="0" applyNumberFormat="1" applyFont="1"/>
    <xf numFmtId="43" fontId="8" fillId="0" borderId="0" xfId="0" applyNumberFormat="1" applyFont="1"/>
    <xf numFmtId="166" fontId="8" fillId="0" borderId="0" xfId="0" applyNumberFormat="1" applyFont="1"/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1" applyFont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5" xfId="2" applyFont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6">
    <cellStyle name="Comma" xfId="4" builtinId="3"/>
    <cellStyle name="Comma 2" xfId="3"/>
    <cellStyle name="Hyperlink" xfId="2" builtinId="8"/>
    <cellStyle name="Normal" xfId="0" builtinId="0"/>
    <cellStyle name="Normal 2" xfId="1"/>
    <cellStyle name="Normal 2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33" workbookViewId="0">
      <selection activeCell="B32" sqref="B32"/>
    </sheetView>
  </sheetViews>
  <sheetFormatPr defaultColWidth="14" defaultRowHeight="11.25" x14ac:dyDescent="0.2"/>
  <cols>
    <col min="1" max="1" width="2.7109375" style="32" customWidth="1"/>
    <col min="2" max="2" width="20.5703125" style="32" customWidth="1"/>
    <col min="3" max="3" width="10.85546875" style="32" customWidth="1"/>
    <col min="4" max="4" width="9.5703125" style="32" customWidth="1"/>
    <col min="5" max="5" width="7.42578125" style="32" customWidth="1"/>
    <col min="6" max="6" width="9.42578125" style="32" customWidth="1"/>
    <col min="7" max="7" width="9" style="32" customWidth="1"/>
    <col min="8" max="8" width="6.85546875" style="32" customWidth="1"/>
    <col min="9" max="9" width="9.7109375" style="32" customWidth="1"/>
    <col min="10" max="10" width="9.28515625" style="32" customWidth="1"/>
    <col min="11" max="11" width="9.140625" style="32" customWidth="1"/>
    <col min="12" max="12" width="8.7109375" style="32" customWidth="1"/>
    <col min="13" max="13" width="8.42578125" style="32" customWidth="1"/>
    <col min="14" max="14" width="20.140625" style="32" customWidth="1"/>
    <col min="15" max="16384" width="14" style="32"/>
  </cols>
  <sheetData>
    <row r="1" spans="1:15" x14ac:dyDescent="0.2">
      <c r="M1" s="69" t="s">
        <v>24</v>
      </c>
      <c r="N1" s="69"/>
    </row>
    <row r="4" spans="1:15" x14ac:dyDescent="0.2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s">
        <v>49</v>
      </c>
    </row>
    <row r="6" spans="1:15" ht="25.5" customHeight="1" x14ac:dyDescent="0.2">
      <c r="A6" s="72" t="s">
        <v>0</v>
      </c>
      <c r="B6" s="72" t="s">
        <v>7</v>
      </c>
      <c r="C6" s="74" t="s">
        <v>1</v>
      </c>
      <c r="D6" s="74" t="s">
        <v>30</v>
      </c>
      <c r="E6" s="74" t="s">
        <v>8</v>
      </c>
      <c r="F6" s="72" t="s">
        <v>2</v>
      </c>
      <c r="G6" s="74" t="s">
        <v>3</v>
      </c>
      <c r="H6" s="74" t="s">
        <v>4</v>
      </c>
      <c r="I6" s="76" t="s">
        <v>5</v>
      </c>
      <c r="J6" s="77"/>
      <c r="K6" s="77"/>
      <c r="L6" s="77"/>
      <c r="M6" s="78"/>
      <c r="N6" s="72" t="s">
        <v>13</v>
      </c>
    </row>
    <row r="7" spans="1:15" ht="80.25" customHeight="1" x14ac:dyDescent="0.2">
      <c r="A7" s="73"/>
      <c r="B7" s="73"/>
      <c r="C7" s="75"/>
      <c r="D7" s="75"/>
      <c r="E7" s="75"/>
      <c r="F7" s="73"/>
      <c r="G7" s="75"/>
      <c r="H7" s="75"/>
      <c r="I7" s="3" t="s">
        <v>6</v>
      </c>
      <c r="J7" s="3" t="s">
        <v>9</v>
      </c>
      <c r="K7" s="3" t="s">
        <v>10</v>
      </c>
      <c r="L7" s="3" t="s">
        <v>11</v>
      </c>
      <c r="M7" s="3" t="s">
        <v>12</v>
      </c>
      <c r="N7" s="73"/>
    </row>
    <row r="8" spans="1:15" x14ac:dyDescent="0.2">
      <c r="A8" s="4">
        <v>1</v>
      </c>
      <c r="B8" s="4">
        <v>2</v>
      </c>
      <c r="C8" s="4">
        <v>3</v>
      </c>
      <c r="D8" s="4"/>
      <c r="E8" s="4"/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</row>
    <row r="9" spans="1:15" ht="16.5" customHeight="1" x14ac:dyDescent="0.2">
      <c r="B9" s="68" t="s">
        <v>51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5" ht="37.5" customHeight="1" x14ac:dyDescent="0.2">
      <c r="A10" s="3">
        <v>1</v>
      </c>
      <c r="B10" s="36" t="s">
        <v>53</v>
      </c>
      <c r="C10" s="42">
        <v>56.2</v>
      </c>
      <c r="D10" s="42">
        <v>56.2</v>
      </c>
      <c r="E10" s="3" t="s">
        <v>14</v>
      </c>
      <c r="F10" s="3">
        <v>56.2</v>
      </c>
      <c r="G10" s="3" t="s">
        <v>80</v>
      </c>
      <c r="H10" s="3" t="s">
        <v>15</v>
      </c>
      <c r="I10" s="43">
        <v>42783</v>
      </c>
      <c r="J10" s="43">
        <v>42811</v>
      </c>
      <c r="K10" s="43">
        <v>42808</v>
      </c>
      <c r="M10" s="43">
        <v>42887</v>
      </c>
      <c r="N10" s="36" t="s">
        <v>54</v>
      </c>
      <c r="O10" s="59"/>
    </row>
    <row r="11" spans="1:15" ht="16.5" customHeight="1" x14ac:dyDescent="0.2">
      <c r="A11" s="4"/>
      <c r="B11" s="4" t="s">
        <v>55</v>
      </c>
      <c r="C11" s="44">
        <f>SUM(C10)</f>
        <v>56.2</v>
      </c>
      <c r="D11" s="42">
        <v>56.2</v>
      </c>
      <c r="E11" s="4"/>
      <c r="F11" s="3">
        <v>56.2</v>
      </c>
      <c r="G11" s="4"/>
      <c r="H11" s="4"/>
      <c r="I11" s="4"/>
      <c r="J11" s="4"/>
      <c r="K11" s="4"/>
      <c r="L11" s="4"/>
      <c r="M11" s="4"/>
      <c r="N11" s="4"/>
    </row>
    <row r="12" spans="1:15" ht="16.5" customHeight="1" x14ac:dyDescent="0.2">
      <c r="A12" s="62" t="s">
        <v>25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1:15" ht="50.25" customHeight="1" x14ac:dyDescent="0.2">
      <c r="A13" s="3">
        <v>1</v>
      </c>
      <c r="B13" s="36" t="s">
        <v>29</v>
      </c>
      <c r="C13" s="11">
        <v>120</v>
      </c>
      <c r="D13" s="11">
        <v>120</v>
      </c>
      <c r="E13" s="3" t="s">
        <v>31</v>
      </c>
      <c r="F13" s="3"/>
      <c r="G13" s="3"/>
      <c r="H13" s="3" t="s">
        <v>17</v>
      </c>
      <c r="I13" s="3"/>
      <c r="J13" s="3"/>
      <c r="K13" s="3"/>
      <c r="L13" s="3"/>
      <c r="M13" s="3"/>
      <c r="N13" s="36" t="s">
        <v>32</v>
      </c>
    </row>
    <row r="14" spans="1:15" ht="104.25" customHeight="1" x14ac:dyDescent="0.2">
      <c r="A14" s="3">
        <v>2</v>
      </c>
      <c r="B14" s="36" t="s">
        <v>33</v>
      </c>
      <c r="C14" s="11">
        <v>60</v>
      </c>
      <c r="D14" s="11">
        <v>60</v>
      </c>
      <c r="E14" s="3" t="s">
        <v>34</v>
      </c>
      <c r="F14" s="46">
        <v>60</v>
      </c>
      <c r="G14" s="45" t="s">
        <v>56</v>
      </c>
      <c r="H14" s="3" t="s">
        <v>17</v>
      </c>
      <c r="I14" s="6">
        <v>42783</v>
      </c>
      <c r="J14" s="6">
        <v>42787</v>
      </c>
      <c r="K14" s="6">
        <v>42787</v>
      </c>
      <c r="L14" s="3"/>
      <c r="M14" s="3"/>
      <c r="N14" s="37" t="s">
        <v>81</v>
      </c>
    </row>
    <row r="15" spans="1:15" ht="69.75" customHeight="1" x14ac:dyDescent="0.2">
      <c r="A15" s="3">
        <v>3</v>
      </c>
      <c r="B15" s="47" t="s">
        <v>57</v>
      </c>
      <c r="C15" s="48">
        <v>213.99</v>
      </c>
      <c r="D15" s="49">
        <v>70</v>
      </c>
      <c r="E15" s="10" t="s">
        <v>14</v>
      </c>
      <c r="F15" s="15">
        <v>207.4</v>
      </c>
      <c r="G15" s="45" t="s">
        <v>58</v>
      </c>
      <c r="H15" s="50" t="s">
        <v>17</v>
      </c>
      <c r="I15" s="43">
        <v>42767</v>
      </c>
      <c r="J15" s="43">
        <v>42771</v>
      </c>
      <c r="K15" s="43">
        <v>42819</v>
      </c>
      <c r="L15" s="43"/>
      <c r="M15" s="3"/>
      <c r="N15" s="37" t="s">
        <v>82</v>
      </c>
      <c r="O15" s="60">
        <f>C15-F15</f>
        <v>6.5900000000000034</v>
      </c>
    </row>
    <row r="16" spans="1:15" ht="27.75" customHeight="1" x14ac:dyDescent="0.2">
      <c r="A16" s="3"/>
      <c r="B16" s="7" t="s">
        <v>20</v>
      </c>
      <c r="C16" s="8">
        <f>SUM(C13:C14)</f>
        <v>180</v>
      </c>
      <c r="D16" s="8">
        <f>SUM(D13:D14)</f>
        <v>180</v>
      </c>
      <c r="E16" s="4"/>
      <c r="F16" s="8"/>
      <c r="G16" s="3"/>
      <c r="H16" s="3"/>
      <c r="I16" s="6"/>
      <c r="J16" s="6"/>
      <c r="K16" s="3"/>
      <c r="L16" s="6"/>
      <c r="M16" s="6"/>
      <c r="N16" s="3"/>
    </row>
    <row r="17" spans="1:15" ht="19.5" customHeight="1" x14ac:dyDescent="0.2">
      <c r="A17" s="62" t="s">
        <v>52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</row>
    <row r="18" spans="1:15" ht="82.5" customHeight="1" x14ac:dyDescent="0.2">
      <c r="A18" s="3">
        <v>1</v>
      </c>
      <c r="B18" s="37" t="s">
        <v>37</v>
      </c>
      <c r="C18" s="38">
        <v>328</v>
      </c>
      <c r="D18" s="38">
        <v>328</v>
      </c>
      <c r="E18" s="10" t="s">
        <v>14</v>
      </c>
      <c r="F18" s="12">
        <v>314.8</v>
      </c>
      <c r="G18" s="3" t="s">
        <v>59</v>
      </c>
      <c r="H18" s="5" t="s">
        <v>17</v>
      </c>
      <c r="I18" s="6">
        <v>42752</v>
      </c>
      <c r="J18" s="6">
        <v>42761</v>
      </c>
      <c r="K18" s="6">
        <v>42761</v>
      </c>
      <c r="L18" s="6">
        <v>42816</v>
      </c>
      <c r="M18" s="6"/>
      <c r="N18" s="3" t="s">
        <v>26</v>
      </c>
      <c r="O18" s="61">
        <f>D18-F18</f>
        <v>13.199999999999989</v>
      </c>
    </row>
    <row r="19" spans="1:15" ht="81" customHeight="1" x14ac:dyDescent="0.2">
      <c r="A19" s="3">
        <v>2</v>
      </c>
      <c r="B19" s="37" t="s">
        <v>38</v>
      </c>
      <c r="C19" s="38">
        <v>25</v>
      </c>
      <c r="D19" s="38">
        <v>25</v>
      </c>
      <c r="E19" s="10" t="s">
        <v>14</v>
      </c>
      <c r="F19" s="12"/>
      <c r="G19" s="3"/>
      <c r="H19" s="5" t="s">
        <v>15</v>
      </c>
      <c r="I19" s="6">
        <v>42783</v>
      </c>
      <c r="J19" s="6">
        <v>42787</v>
      </c>
      <c r="K19" s="6">
        <v>42787</v>
      </c>
      <c r="L19" s="6"/>
      <c r="M19" s="6"/>
      <c r="N19" s="36" t="s">
        <v>47</v>
      </c>
    </row>
    <row r="20" spans="1:15" ht="111.75" customHeight="1" x14ac:dyDescent="0.2">
      <c r="A20" s="3"/>
      <c r="B20" s="39" t="s">
        <v>60</v>
      </c>
      <c r="C20" s="11">
        <v>30</v>
      </c>
      <c r="D20" s="11">
        <v>30</v>
      </c>
      <c r="E20" s="9" t="s">
        <v>14</v>
      </c>
      <c r="F20" s="34">
        <v>29.9</v>
      </c>
      <c r="G20" s="3" t="s">
        <v>61</v>
      </c>
      <c r="H20" s="52" t="s">
        <v>15</v>
      </c>
      <c r="I20" s="53">
        <v>42750</v>
      </c>
      <c r="J20" s="53">
        <v>42755</v>
      </c>
      <c r="K20" s="53">
        <v>42799</v>
      </c>
      <c r="L20" s="53">
        <v>42856</v>
      </c>
      <c r="M20" s="6"/>
      <c r="N20" s="36" t="s">
        <v>26</v>
      </c>
      <c r="O20" s="61">
        <f>D20-F20</f>
        <v>0.10000000000000142</v>
      </c>
    </row>
    <row r="21" spans="1:15" ht="111.75" customHeight="1" x14ac:dyDescent="0.2">
      <c r="A21" s="3"/>
      <c r="B21" s="39" t="s">
        <v>62</v>
      </c>
      <c r="C21" s="11">
        <v>104</v>
      </c>
      <c r="D21" s="11">
        <v>34</v>
      </c>
      <c r="E21" s="9" t="s">
        <v>14</v>
      </c>
      <c r="F21" s="26"/>
      <c r="G21" s="3"/>
      <c r="H21" s="54" t="s">
        <v>17</v>
      </c>
      <c r="I21" s="53">
        <v>42880</v>
      </c>
      <c r="J21" s="53">
        <v>42888</v>
      </c>
      <c r="K21" s="53">
        <v>42888</v>
      </c>
      <c r="L21" s="53"/>
      <c r="M21" s="6"/>
      <c r="N21" s="36" t="s">
        <v>83</v>
      </c>
    </row>
    <row r="22" spans="1:15" ht="43.5" customHeight="1" x14ac:dyDescent="0.2">
      <c r="A22" s="3">
        <v>3</v>
      </c>
      <c r="B22" s="7" t="s">
        <v>21</v>
      </c>
      <c r="C22" s="13">
        <f>SUM(C18:C21)</f>
        <v>487</v>
      </c>
      <c r="D22" s="14">
        <f>SUM(D18:D21)</f>
        <v>417</v>
      </c>
      <c r="E22" s="4"/>
      <c r="F22" s="14">
        <f>SUM(F18:F21)</f>
        <v>344.7</v>
      </c>
      <c r="G22" s="3"/>
      <c r="H22" s="3"/>
      <c r="I22" s="6"/>
      <c r="J22" s="6"/>
      <c r="K22" s="6"/>
      <c r="L22" s="3"/>
      <c r="M22" s="3"/>
      <c r="N22" s="3"/>
    </row>
    <row r="23" spans="1:15" ht="24" customHeight="1" x14ac:dyDescent="0.2">
      <c r="A23" s="65" t="s">
        <v>18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</row>
    <row r="24" spans="1:15" ht="39.75" customHeight="1" x14ac:dyDescent="0.2">
      <c r="A24" s="15">
        <v>1</v>
      </c>
      <c r="B24" s="16" t="s">
        <v>35</v>
      </c>
      <c r="C24" s="17">
        <v>45</v>
      </c>
      <c r="D24" s="17">
        <v>45</v>
      </c>
      <c r="E24" s="10" t="s">
        <v>34</v>
      </c>
      <c r="F24" s="18">
        <v>34.200000000000003</v>
      </c>
      <c r="G24" s="3" t="s">
        <v>36</v>
      </c>
      <c r="H24" s="9" t="s">
        <v>16</v>
      </c>
      <c r="I24" s="6">
        <v>42752</v>
      </c>
      <c r="J24" s="6">
        <v>42783</v>
      </c>
      <c r="K24" s="6">
        <v>42784</v>
      </c>
      <c r="L24" s="6">
        <v>42816</v>
      </c>
      <c r="M24" s="6"/>
      <c r="N24" s="3" t="s">
        <v>26</v>
      </c>
      <c r="O24" s="59">
        <f>D24-F24</f>
        <v>10.799999999999997</v>
      </c>
    </row>
    <row r="25" spans="1:15" ht="29.25" customHeight="1" x14ac:dyDescent="0.2">
      <c r="A25" s="19"/>
      <c r="B25" s="20" t="s">
        <v>22</v>
      </c>
      <c r="C25" s="21">
        <v>45</v>
      </c>
      <c r="D25" s="21">
        <v>45</v>
      </c>
      <c r="E25" s="22"/>
      <c r="F25" s="23">
        <v>34.200000000000003</v>
      </c>
      <c r="G25" s="15"/>
      <c r="H25" s="15"/>
      <c r="I25" s="24"/>
      <c r="J25" s="24"/>
      <c r="K25" s="25"/>
      <c r="L25" s="24"/>
      <c r="M25" s="26"/>
      <c r="N25" s="15"/>
    </row>
    <row r="26" spans="1:15" ht="20.25" customHeight="1" x14ac:dyDescent="0.2">
      <c r="A26" s="65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5" ht="56.25" x14ac:dyDescent="0.2">
      <c r="A27" s="9">
        <v>1</v>
      </c>
      <c r="B27" s="37" t="s">
        <v>39</v>
      </c>
      <c r="C27" s="28">
        <v>30</v>
      </c>
      <c r="D27" s="28">
        <v>30</v>
      </c>
      <c r="E27" s="15" t="s">
        <v>14</v>
      </c>
      <c r="F27" s="29"/>
      <c r="G27" s="27"/>
      <c r="H27" s="9" t="s">
        <v>16</v>
      </c>
      <c r="I27" s="24">
        <v>42807</v>
      </c>
      <c r="J27" s="30">
        <v>42817</v>
      </c>
      <c r="K27" s="30">
        <v>42817</v>
      </c>
      <c r="L27" s="30"/>
      <c r="M27" s="30"/>
      <c r="N27" s="36" t="s">
        <v>84</v>
      </c>
    </row>
    <row r="28" spans="1:15" ht="94.5" customHeight="1" x14ac:dyDescent="0.2">
      <c r="A28" s="9">
        <v>2</v>
      </c>
      <c r="B28" s="37" t="s">
        <v>40</v>
      </c>
      <c r="C28" s="28">
        <v>40</v>
      </c>
      <c r="D28" s="28">
        <v>40</v>
      </c>
      <c r="E28" s="15" t="s">
        <v>14</v>
      </c>
      <c r="F28" s="55" t="s">
        <v>64</v>
      </c>
      <c r="G28" s="27" t="s">
        <v>65</v>
      </c>
      <c r="H28" s="9" t="s">
        <v>15</v>
      </c>
      <c r="I28" s="24">
        <v>42807</v>
      </c>
      <c r="J28" s="30">
        <v>42815</v>
      </c>
      <c r="K28" s="30">
        <v>42815</v>
      </c>
      <c r="L28" s="30">
        <v>42857</v>
      </c>
      <c r="M28" s="30"/>
      <c r="N28" s="3" t="s">
        <v>63</v>
      </c>
      <c r="O28" s="61">
        <f>D28-17.6-17.6</f>
        <v>4.7999999999999972</v>
      </c>
    </row>
    <row r="29" spans="1:15" ht="53.25" customHeight="1" x14ac:dyDescent="0.2">
      <c r="A29" s="9">
        <v>3</v>
      </c>
      <c r="B29" s="37" t="s">
        <v>41</v>
      </c>
      <c r="C29" s="28">
        <v>362</v>
      </c>
      <c r="D29" s="28">
        <v>362</v>
      </c>
      <c r="E29" s="15" t="s">
        <v>27</v>
      </c>
      <c r="F29" s="29"/>
      <c r="G29" s="27"/>
      <c r="H29" s="9" t="s">
        <v>17</v>
      </c>
      <c r="I29" s="24"/>
      <c r="J29" s="30"/>
      <c r="K29" s="30"/>
      <c r="L29" s="30"/>
      <c r="M29" s="30"/>
      <c r="N29" s="36" t="s">
        <v>42</v>
      </c>
    </row>
    <row r="30" spans="1:15" ht="112.5" x14ac:dyDescent="0.2">
      <c r="A30" s="9">
        <v>4</v>
      </c>
      <c r="B30" s="39" t="s">
        <v>43</v>
      </c>
      <c r="C30" s="40">
        <v>208.5</v>
      </c>
      <c r="D30" s="40">
        <v>208.5</v>
      </c>
      <c r="E30" s="15" t="s">
        <v>14</v>
      </c>
      <c r="F30" s="55" t="s">
        <v>69</v>
      </c>
      <c r="G30" s="27" t="s">
        <v>85</v>
      </c>
      <c r="H30" s="9" t="s">
        <v>17</v>
      </c>
      <c r="I30" s="24">
        <v>42779</v>
      </c>
      <c r="J30" s="30">
        <v>42783</v>
      </c>
      <c r="K30" s="30">
        <v>42783</v>
      </c>
      <c r="L30" s="30">
        <v>42835</v>
      </c>
      <c r="M30" s="30"/>
      <c r="N30" s="3" t="s">
        <v>68</v>
      </c>
      <c r="O30" s="61">
        <f>D30-66-68.8-60</f>
        <v>13.700000000000003</v>
      </c>
    </row>
    <row r="31" spans="1:15" ht="33.75" x14ac:dyDescent="0.2">
      <c r="A31" s="9">
        <v>5</v>
      </c>
      <c r="B31" s="39" t="s">
        <v>44</v>
      </c>
      <c r="C31" s="41">
        <v>157.58000000000001</v>
      </c>
      <c r="D31" s="41">
        <v>157.58000000000001</v>
      </c>
      <c r="E31" s="15" t="s">
        <v>14</v>
      </c>
      <c r="F31" s="29">
        <v>149.80000000000001</v>
      </c>
      <c r="G31" s="27" t="s">
        <v>70</v>
      </c>
      <c r="H31" s="9" t="s">
        <v>17</v>
      </c>
      <c r="I31" s="24">
        <v>42780</v>
      </c>
      <c r="J31" s="30">
        <v>42783</v>
      </c>
      <c r="K31" s="30">
        <v>42783</v>
      </c>
      <c r="L31" s="30"/>
      <c r="M31" s="30"/>
      <c r="N31" s="3" t="s">
        <v>68</v>
      </c>
      <c r="O31" s="60">
        <f>D31-F31</f>
        <v>7.7800000000000011</v>
      </c>
    </row>
    <row r="32" spans="1:15" ht="78.75" x14ac:dyDescent="0.2">
      <c r="A32" s="9">
        <v>6</v>
      </c>
      <c r="B32" s="39" t="s">
        <v>45</v>
      </c>
      <c r="C32" s="40">
        <v>10</v>
      </c>
      <c r="D32" s="40">
        <v>10</v>
      </c>
      <c r="E32" s="15" t="s">
        <v>14</v>
      </c>
      <c r="F32" s="29">
        <v>9.6</v>
      </c>
      <c r="G32" s="27" t="s">
        <v>71</v>
      </c>
      <c r="H32" s="9" t="s">
        <v>16</v>
      </c>
      <c r="I32" s="24">
        <v>42780</v>
      </c>
      <c r="J32" s="30">
        <v>42783</v>
      </c>
      <c r="K32" s="30">
        <v>42783</v>
      </c>
      <c r="L32" s="30">
        <v>42844</v>
      </c>
      <c r="M32" s="30"/>
      <c r="N32" s="27" t="s">
        <v>68</v>
      </c>
      <c r="O32" s="61">
        <f>D32-F32</f>
        <v>0.40000000000000036</v>
      </c>
    </row>
    <row r="33" spans="1:15" ht="142.5" customHeight="1" x14ac:dyDescent="0.2">
      <c r="A33" s="9">
        <v>7</v>
      </c>
      <c r="B33" s="39" t="s">
        <v>46</v>
      </c>
      <c r="C33" s="40">
        <v>180</v>
      </c>
      <c r="D33" s="40">
        <v>180</v>
      </c>
      <c r="E33" s="15" t="s">
        <v>14</v>
      </c>
      <c r="F33" s="55" t="s">
        <v>66</v>
      </c>
      <c r="G33" s="27" t="s">
        <v>67</v>
      </c>
      <c r="H33" s="9" t="s">
        <v>17</v>
      </c>
      <c r="I33" s="24">
        <v>42797</v>
      </c>
      <c r="J33" s="30">
        <v>42800</v>
      </c>
      <c r="K33" s="30">
        <v>42800</v>
      </c>
      <c r="L33" s="30">
        <v>42858</v>
      </c>
      <c r="M33" s="30"/>
      <c r="N33" s="27" t="s">
        <v>68</v>
      </c>
      <c r="O33" s="61">
        <f>D33-42.8-39.9-43.2-38.9</f>
        <v>15.199999999999982</v>
      </c>
    </row>
    <row r="34" spans="1:15" ht="54" customHeight="1" x14ac:dyDescent="0.2">
      <c r="A34" s="9">
        <v>8</v>
      </c>
      <c r="B34" s="56" t="s">
        <v>72</v>
      </c>
      <c r="C34" s="57">
        <v>120</v>
      </c>
      <c r="D34" s="57">
        <v>120</v>
      </c>
      <c r="E34" s="9" t="s">
        <v>14</v>
      </c>
      <c r="F34" s="26"/>
      <c r="G34" s="27" t="s">
        <v>88</v>
      </c>
      <c r="H34" s="52" t="s">
        <v>17</v>
      </c>
      <c r="I34" s="24">
        <v>42821</v>
      </c>
      <c r="J34" s="30">
        <v>42842</v>
      </c>
      <c r="K34" s="30">
        <v>42842</v>
      </c>
      <c r="L34" s="30"/>
      <c r="M34" s="30"/>
      <c r="N34" s="37" t="s">
        <v>86</v>
      </c>
      <c r="O34" s="60">
        <f>SUM(O15:O33)</f>
        <v>72.569999999999965</v>
      </c>
    </row>
    <row r="35" spans="1:15" ht="54" customHeight="1" x14ac:dyDescent="0.2">
      <c r="A35" s="9">
        <v>9</v>
      </c>
      <c r="B35" s="39" t="s">
        <v>73</v>
      </c>
      <c r="C35" s="58">
        <v>10</v>
      </c>
      <c r="D35" s="58">
        <v>10</v>
      </c>
      <c r="E35" s="9" t="s">
        <v>27</v>
      </c>
      <c r="F35" s="26"/>
      <c r="G35" s="27"/>
      <c r="H35" s="52" t="s">
        <v>74</v>
      </c>
      <c r="I35" s="24"/>
      <c r="J35" s="30"/>
      <c r="K35" s="30"/>
      <c r="L35" s="30"/>
      <c r="M35" s="30"/>
      <c r="N35" s="37" t="s">
        <v>75</v>
      </c>
    </row>
    <row r="36" spans="1:15" ht="54" customHeight="1" x14ac:dyDescent="0.2">
      <c r="A36" s="9">
        <v>10</v>
      </c>
      <c r="B36" s="39" t="s">
        <v>76</v>
      </c>
      <c r="C36" s="58">
        <v>628</v>
      </c>
      <c r="D36" s="58">
        <v>628</v>
      </c>
      <c r="E36" s="9" t="s">
        <v>14</v>
      </c>
      <c r="F36" s="26"/>
      <c r="G36" s="27"/>
      <c r="H36" s="52" t="s">
        <v>17</v>
      </c>
      <c r="I36" s="24">
        <v>42832</v>
      </c>
      <c r="J36" s="30">
        <v>42863</v>
      </c>
      <c r="K36" s="30">
        <v>42863</v>
      </c>
      <c r="L36" s="30"/>
      <c r="M36" s="30"/>
      <c r="N36" s="37" t="s">
        <v>87</v>
      </c>
    </row>
    <row r="37" spans="1:15" ht="54" customHeight="1" x14ac:dyDescent="0.2">
      <c r="A37" s="9">
        <v>11</v>
      </c>
      <c r="B37" s="39" t="s">
        <v>78</v>
      </c>
      <c r="C37" s="40">
        <v>200</v>
      </c>
      <c r="D37" s="40">
        <v>200</v>
      </c>
      <c r="E37" s="9" t="s">
        <v>14</v>
      </c>
      <c r="F37" s="51"/>
      <c r="G37" s="27"/>
      <c r="H37" s="52" t="s">
        <v>17</v>
      </c>
      <c r="I37" s="24">
        <v>42853</v>
      </c>
      <c r="J37" s="30">
        <v>42800</v>
      </c>
      <c r="K37" s="30">
        <v>42863</v>
      </c>
      <c r="L37" s="30"/>
      <c r="M37" s="30"/>
      <c r="N37" s="37" t="s">
        <v>77</v>
      </c>
    </row>
    <row r="38" spans="1:15" ht="83.25" customHeight="1" x14ac:dyDescent="0.2">
      <c r="A38" s="9">
        <v>12</v>
      </c>
      <c r="B38" s="39" t="s">
        <v>79</v>
      </c>
      <c r="C38" s="40">
        <v>15</v>
      </c>
      <c r="D38" s="40">
        <v>15</v>
      </c>
      <c r="E38" s="9" t="s">
        <v>14</v>
      </c>
      <c r="G38" s="27"/>
      <c r="H38" s="52" t="s">
        <v>15</v>
      </c>
      <c r="I38" s="24">
        <v>42873</v>
      </c>
      <c r="J38" s="30">
        <v>42877</v>
      </c>
      <c r="K38" s="30">
        <v>42877</v>
      </c>
      <c r="L38" s="30"/>
      <c r="M38" s="30"/>
      <c r="N38" s="36" t="s">
        <v>47</v>
      </c>
    </row>
    <row r="39" spans="1:15" ht="45" customHeight="1" x14ac:dyDescent="0.2">
      <c r="A39" s="3"/>
      <c r="B39" s="35" t="s">
        <v>23</v>
      </c>
      <c r="C39" s="13">
        <f>SUM(C27:C38)</f>
        <v>1961.08</v>
      </c>
      <c r="D39" s="13">
        <f>SUM(D27:D38)</f>
        <v>1961.08</v>
      </c>
      <c r="E39" s="4"/>
      <c r="F39" s="31"/>
      <c r="G39" s="3"/>
      <c r="H39" s="3"/>
      <c r="I39" s="6"/>
      <c r="J39" s="6"/>
      <c r="K39" s="3"/>
      <c r="L39" s="6"/>
      <c r="M39" s="6"/>
      <c r="N39" s="3"/>
    </row>
    <row r="40" spans="1:15" ht="11.25" hidden="1" customHeight="1" x14ac:dyDescent="0.2">
      <c r="C40" s="34"/>
      <c r="D40" s="34"/>
      <c r="E40" s="34"/>
      <c r="F40" s="34"/>
    </row>
    <row r="42" spans="1:15" x14ac:dyDescent="0.2">
      <c r="C42" s="70" t="s">
        <v>48</v>
      </c>
      <c r="D42" s="70"/>
      <c r="E42" s="70"/>
      <c r="F42" s="70"/>
      <c r="G42" s="70"/>
      <c r="H42" s="70"/>
      <c r="I42" s="70"/>
      <c r="J42" s="70"/>
      <c r="K42" s="70"/>
      <c r="L42" s="70"/>
    </row>
    <row r="44" spans="1:15" x14ac:dyDescent="0.2">
      <c r="C44" s="70" t="s">
        <v>28</v>
      </c>
      <c r="D44" s="70"/>
      <c r="E44" s="70"/>
      <c r="F44" s="70"/>
      <c r="G44" s="70"/>
      <c r="H44" s="70"/>
      <c r="I44" s="70"/>
      <c r="J44" s="70"/>
      <c r="K44" s="70"/>
      <c r="L44" s="70"/>
    </row>
    <row r="45" spans="1:15" x14ac:dyDescent="0.2">
      <c r="C45" s="33"/>
    </row>
  </sheetData>
  <mergeCells count="19">
    <mergeCell ref="C42:L42"/>
    <mergeCell ref="C44:L44"/>
    <mergeCell ref="A4:N4"/>
    <mergeCell ref="A6:A7"/>
    <mergeCell ref="B6:B7"/>
    <mergeCell ref="C6:C7"/>
    <mergeCell ref="F6:F7"/>
    <mergeCell ref="G6:G7"/>
    <mergeCell ref="H6:H7"/>
    <mergeCell ref="N6:N7"/>
    <mergeCell ref="E6:E7"/>
    <mergeCell ref="D6:D7"/>
    <mergeCell ref="I6:M6"/>
    <mergeCell ref="A12:N12"/>
    <mergeCell ref="A17:N17"/>
    <mergeCell ref="A23:N23"/>
    <mergeCell ref="A26:N26"/>
    <mergeCell ref="B9:N9"/>
    <mergeCell ref="M1:N1"/>
  </mergeCells>
  <hyperlinks>
    <hyperlink ref="H6:H7" location="'Тайлангийн хүснэгт'!F4" display="Худалдан авах ажиллагаанд мөрдсөн журам [3]"/>
    <hyperlink ref="G6:G7" location="'Тайлангийн хүснэгт'!E4" display="Гүйцэтгэгчийн нэр"/>
    <hyperlink ref="C6" location="_ftn1" display="_ftn1"/>
  </hyperlinks>
  <pageMargins left="0.39" right="0.17" top="0.42" bottom="0.61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Нэгтгэл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dabaanym</cp:lastModifiedBy>
  <cp:lastPrinted>2017-06-10T00:29:28Z</cp:lastPrinted>
  <dcterms:created xsi:type="dcterms:W3CDTF">2013-09-12T09:01:32Z</dcterms:created>
  <dcterms:modified xsi:type="dcterms:W3CDTF">2017-08-18T18:57:01Z</dcterms:modified>
</cp:coreProperties>
</file>